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d.docs.live.net/74f5762004f91da6/00_SZKOLL/"/>
    </mc:Choice>
  </mc:AlternateContent>
  <xr:revisionPtr revIDLastSave="139" documentId="13_ncr:1_{85E89FC8-D256-4F8E-81C1-49C7400F23A6}" xr6:coauthVersionLast="47" xr6:coauthVersionMax="47" xr10:uidLastSave="{B6F6DF21-0E29-4819-B8BD-D8108A2FBED6}"/>
  <bookViews>
    <workbookView xWindow="-120" yWindow="-120" windowWidth="29040" windowHeight="15720" xr2:uid="{00000000-000D-0000-FFFF-FFFF00000000}"/>
  </bookViews>
  <sheets>
    <sheet name="Szkoll" sheetId="1" r:id="rId1"/>
    <sheet name="Kalkulator szkoleń" sheetId="2" r:id="rId2"/>
    <sheet name="Ukrytu" sheetId="3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2" l="1"/>
  <c r="K3" i="2" s="1"/>
  <c r="J4" i="2"/>
  <c r="K4" i="2" s="1"/>
  <c r="J5" i="2"/>
  <c r="K5" i="2" s="1"/>
  <c r="J6" i="2"/>
  <c r="J7" i="2"/>
  <c r="J8" i="2"/>
  <c r="K8" i="2" s="1"/>
  <c r="K7" i="2"/>
  <c r="K6" i="2"/>
  <c r="J9" i="2"/>
  <c r="K9" i="2" s="1"/>
  <c r="G3" i="2"/>
  <c r="G4" i="2"/>
  <c r="G5" i="2"/>
  <c r="G6" i="2"/>
  <c r="G7" i="2"/>
  <c r="G8" i="2"/>
  <c r="G9" i="2"/>
  <c r="G2" i="2"/>
  <c r="J2" i="2" s="1"/>
  <c r="K2" i="2" s="1"/>
  <c r="A9" i="2"/>
  <c r="E9" i="2"/>
  <c r="E4" i="2"/>
  <c r="E5" i="2"/>
  <c r="E6" i="2"/>
  <c r="E7" i="2"/>
  <c r="E8" i="2"/>
  <c r="E2" i="2"/>
  <c r="E3" i="2"/>
  <c r="A3" i="2"/>
  <c r="A4" i="2"/>
  <c r="A5" i="2"/>
  <c r="A6" i="2"/>
  <c r="A7" i="2"/>
  <c r="A8" i="2"/>
  <c r="A10" i="2"/>
  <c r="A11" i="2"/>
  <c r="A12" i="2"/>
  <c r="A13" i="2"/>
  <c r="A14" i="2"/>
  <c r="A15" i="2"/>
  <c r="A16" i="2"/>
  <c r="A17" i="2"/>
  <c r="A18" i="2"/>
  <c r="A19" i="2"/>
  <c r="A20" i="2"/>
  <c r="A21" i="2"/>
  <c r="A23" i="2"/>
  <c r="A24" i="2"/>
  <c r="A25" i="2"/>
  <c r="A26" i="2"/>
  <c r="A27" i="2"/>
  <c r="A28" i="2"/>
  <c r="A2" i="2"/>
  <c r="L9" i="2" l="1"/>
  <c r="L4" i="2"/>
  <c r="L5" i="2"/>
  <c r="L8" i="2"/>
  <c r="L7" i="2"/>
  <c r="L3" i="2"/>
  <c r="L6" i="2"/>
  <c r="L2" i="2"/>
</calcChain>
</file>

<file path=xl/sharedStrings.xml><?xml version="1.0" encoding="utf-8"?>
<sst xmlns="http://schemas.openxmlformats.org/spreadsheetml/2006/main" count="33" uniqueCount="31">
  <si>
    <t>Kalkulator szkoleń</t>
  </si>
  <si>
    <t>LP</t>
  </si>
  <si>
    <t>Nazwa szkolenia</t>
  </si>
  <si>
    <t>Ilość osób z jednej firmy</t>
  </si>
  <si>
    <t>EX01</t>
  </si>
  <si>
    <t>EX02</t>
  </si>
  <si>
    <t>EX03</t>
  </si>
  <si>
    <t>VBA</t>
  </si>
  <si>
    <t>AC01</t>
  </si>
  <si>
    <t>AC02</t>
  </si>
  <si>
    <t>Cena brutto [zł]</t>
  </si>
  <si>
    <t>Cena netto po rabacie [zł]</t>
  </si>
  <si>
    <t>Podstawy MS Access</t>
  </si>
  <si>
    <t>Zaawansowany MS Access</t>
  </si>
  <si>
    <t>Podstawy MS Excel</t>
  </si>
  <si>
    <t>Średniozaawansowany MS Excel</t>
  </si>
  <si>
    <t>Zaawansowany MS Excel</t>
  </si>
  <si>
    <t>VBA w MS Excel</t>
  </si>
  <si>
    <t>Liczba osób</t>
  </si>
  <si>
    <t>Rabat</t>
  </si>
  <si>
    <t>% rabat</t>
  </si>
  <si>
    <t>Wartość szkolenia netto [zł]</t>
  </si>
  <si>
    <t>Podstawy MS SQL SERWER</t>
  </si>
  <si>
    <t>MSSQL</t>
  </si>
  <si>
    <t>Indeks szkolenia</t>
  </si>
  <si>
    <t>Power Query w Excelu</t>
  </si>
  <si>
    <t>Wartość szkolenia brutto</t>
  </si>
  <si>
    <t>Rabat 15%</t>
  </si>
  <si>
    <t>Własny sprzęt (15% rabatu)</t>
  </si>
  <si>
    <t>Szkolenie w siedzibie firmy (15% rabatu)</t>
  </si>
  <si>
    <t>Cena netto [zł] bazowa dla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</si>
</sst>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rgb="FFF8B50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rgb="FFF8B50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8B50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8B505"/>
        <bgColor indexed="64"/>
      </patternFill>
    </fill>
    <fill>
      <patternFill patternType="solid">
        <fgColor rgb="FFFBDA82"/>
        <bgColor indexed="64"/>
      </patternFill>
    </fill>
  </fills>
  <borders count="4">
    <border>
      <left/>
      <right/>
      <top/>
      <bottom/>
      <diagonal/>
    </border>
    <border>
      <left style="thin">
        <color rgb="FFF8B505"/>
      </left>
      <right style="thin">
        <color rgb="FFF8B505"/>
      </right>
      <top style="thin">
        <color rgb="FFF8B505"/>
      </top>
      <bottom style="thin">
        <color rgb="FFF8B505"/>
      </bottom>
      <diagonal/>
    </border>
    <border>
      <left style="thin">
        <color auto="1"/>
      </left>
      <right style="thin">
        <color rgb="FFF8B505"/>
      </right>
      <top style="thin">
        <color rgb="FFF8B505"/>
      </top>
      <bottom style="thin">
        <color rgb="FFF8B505"/>
      </bottom>
      <diagonal/>
    </border>
    <border>
      <left style="thin">
        <color rgb="FFF8B505"/>
      </left>
      <right/>
      <top style="thin">
        <color rgb="FFF8B505"/>
      </top>
      <bottom style="thin">
        <color rgb="FFF8B505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2" borderId="0" xfId="0" applyFont="1" applyFill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9" fontId="0" fillId="0" borderId="1" xfId="1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9" fontId="0" fillId="2" borderId="0" xfId="0" applyNumberFormat="1" applyFill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8" fillId="0" borderId="1" xfId="0" applyNumberFormat="1" applyFont="1" applyBorder="1"/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3" borderId="0" xfId="0" applyFont="1" applyFill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164" fontId="7" fillId="3" borderId="3" xfId="1" applyNumberFormat="1" applyFont="1" applyFill="1" applyBorder="1" applyAlignment="1" applyProtection="1">
      <alignment horizontal="center"/>
      <protection locked="0"/>
    </xf>
    <xf numFmtId="164" fontId="7" fillId="3" borderId="2" xfId="1" applyNumberFormat="1" applyFont="1" applyFill="1" applyBorder="1" applyAlignment="1" applyProtection="1">
      <alignment horizontal="center"/>
      <protection locked="0"/>
    </xf>
    <xf numFmtId="164" fontId="10" fillId="3" borderId="3" xfId="1" applyNumberFormat="1" applyFont="1" applyFill="1" applyBorder="1" applyAlignment="1" applyProtection="1">
      <alignment horizontal="center"/>
      <protection locked="0"/>
    </xf>
    <xf numFmtId="164" fontId="10" fillId="3" borderId="2" xfId="1" applyNumberFormat="1" applyFont="1" applyFill="1" applyBorder="1" applyAlignment="1" applyProtection="1">
      <alignment horizontal="center"/>
      <protection locked="0"/>
    </xf>
  </cellXfs>
  <cellStyles count="2">
    <cellStyle name="Normalny" xfId="0" builtinId="0"/>
    <cellStyle name="Procentowy" xfId="1" builtinId="5"/>
  </cellStyles>
  <dxfs count="1">
    <dxf>
      <numFmt numFmtId="13" formatCode="0%"/>
    </dxf>
  </dxfs>
  <tableStyles count="0" defaultTableStyle="TableStyleMedium2" defaultPivotStyle="PivotStyleLight16"/>
  <colors>
    <mruColors>
      <color rgb="FFF8B505"/>
      <color rgb="FFFBD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ctrlProps/ctrlProp10.xml><?xml version="1.0" encoding="utf-8"?>
<formControlPr xmlns="http://schemas.microsoft.com/office/spreadsheetml/2009/9/main" objectType="CheckBox" checked="Checked" fmlaLink="I4" lockText="1" noThreeD="1"/>
</file>

<file path=xl/ctrlProps/ctrlProp11.xml><?xml version="1.0" encoding="utf-8"?>
<formControlPr xmlns="http://schemas.microsoft.com/office/spreadsheetml/2009/9/main" objectType="CheckBox" checked="Checked" fmlaLink="I5" lockText="1" noThreeD="1"/>
</file>

<file path=xl/ctrlProps/ctrlProp12.xml><?xml version="1.0" encoding="utf-8"?>
<formControlPr xmlns="http://schemas.microsoft.com/office/spreadsheetml/2009/9/main" objectType="CheckBox" checked="Checked" fmlaLink="I6" lockText="1" noThreeD="1"/>
</file>

<file path=xl/ctrlProps/ctrlProp13.xml><?xml version="1.0" encoding="utf-8"?>
<formControlPr xmlns="http://schemas.microsoft.com/office/spreadsheetml/2009/9/main" objectType="CheckBox" checked="Checked" fmlaLink="I7" lockText="1" noThreeD="1"/>
</file>

<file path=xl/ctrlProps/ctrlProp14.xml><?xml version="1.0" encoding="utf-8"?>
<formControlPr xmlns="http://schemas.microsoft.com/office/spreadsheetml/2009/9/main" objectType="CheckBox" checked="Checked" fmlaLink="I8" lockText="1" noThreeD="1"/>
</file>

<file path=xl/ctrlProps/ctrlProp15.xml><?xml version="1.0" encoding="utf-8"?>
<formControlPr xmlns="http://schemas.microsoft.com/office/spreadsheetml/2009/9/main" objectType="CheckBox" checked="Checked" fmlaLink="$H$9" lockText="1" noThreeD="1"/>
</file>

<file path=xl/ctrlProps/ctrlProp16.xml><?xml version="1.0" encoding="utf-8"?>
<formControlPr xmlns="http://schemas.microsoft.com/office/spreadsheetml/2009/9/main" objectType="CheckBox" checked="Checked" fmlaLink="I9" lockText="1" noThreeD="1"/>
</file>

<file path=xl/ctrlProps/ctrlProp2.xml><?xml version="1.0" encoding="utf-8"?>
<formControlPr xmlns="http://schemas.microsoft.com/office/spreadsheetml/2009/9/main" objectType="CheckBox" checked="Checked" fmlaLink="$H$3" lockText="1" noThreeD="1"/>
</file>

<file path=xl/ctrlProps/ctrlProp3.xml><?xml version="1.0" encoding="utf-8"?>
<formControlPr xmlns="http://schemas.microsoft.com/office/spreadsheetml/2009/9/main" objectType="CheckBox" checked="Checked" fmlaLink="$H$4" lockText="1" noThreeD="1"/>
</file>

<file path=xl/ctrlProps/ctrlProp4.xml><?xml version="1.0" encoding="utf-8"?>
<formControlPr xmlns="http://schemas.microsoft.com/office/spreadsheetml/2009/9/main" objectType="CheckBox" checked="Checked" fmlaLink="$H$5" lockText="1" noThreeD="1"/>
</file>

<file path=xl/ctrlProps/ctrlProp5.xml><?xml version="1.0" encoding="utf-8"?>
<formControlPr xmlns="http://schemas.microsoft.com/office/spreadsheetml/2009/9/main" objectType="CheckBox" checked="Checked" fmlaLink="$H$6" lockText="1" noThreeD="1"/>
</file>

<file path=xl/ctrlProps/ctrlProp6.xml><?xml version="1.0" encoding="utf-8"?>
<formControlPr xmlns="http://schemas.microsoft.com/office/spreadsheetml/2009/9/main" objectType="CheckBox" checked="Checked" fmlaLink="$H$7" lockText="1" noThreeD="1"/>
</file>

<file path=xl/ctrlProps/ctrlProp7.xml><?xml version="1.0" encoding="utf-8"?>
<formControlPr xmlns="http://schemas.microsoft.com/office/spreadsheetml/2009/9/main" objectType="CheckBox" checked="Checked" fmlaLink="$H$8" lockText="1" noThreeD="1"/>
</file>

<file path=xl/ctrlProps/ctrlProp8.xml><?xml version="1.0" encoding="utf-8"?>
<formControlPr xmlns="http://schemas.microsoft.com/office/spreadsheetml/2009/9/main" objectType="CheckBox" checked="Checked" fmlaLink="I2" lockText="1" noThreeD="1"/>
</file>

<file path=xl/ctrlProps/ctrlProp9.xml><?xml version="1.0" encoding="utf-8"?>
<formControlPr xmlns="http://schemas.microsoft.com/office/spreadsheetml/2009/9/main" objectType="CheckBox" checked="Checked" fmlaLink="I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10</xdr:col>
      <xdr:colOff>247650</xdr:colOff>
      <xdr:row>15</xdr:row>
      <xdr:rowOff>17440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571500"/>
          <a:ext cx="5124450" cy="2303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9</xdr:row>
      <xdr:rowOff>104775</xdr:rowOff>
    </xdr:from>
    <xdr:to>
      <xdr:col>6</xdr:col>
      <xdr:colOff>504824</xdr:colOff>
      <xdr:row>18</xdr:row>
      <xdr:rowOff>19050</xdr:rowOff>
    </xdr:to>
    <xdr:sp macro="" textlink="">
      <xdr:nvSpPr>
        <xdr:cNvPr id="3" name="Objaśnienie ze strzałką w górę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10074" y="2009775"/>
          <a:ext cx="1933575" cy="1628775"/>
        </a:xfrm>
        <a:prstGeom prst="upArrowCallout">
          <a:avLst/>
        </a:prstGeom>
        <a:solidFill>
          <a:srgbClr val="F8B5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l-PL" sz="1200">
              <a:solidFill>
                <a:sysClr val="windowText" lastClr="000000"/>
              </a:solidFill>
            </a:rPr>
            <a:t>W celu naliczenia rabatu należy podać ilości osób, które będą przypuszczalnie brały udział w szoleniu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</xdr:row>
          <xdr:rowOff>0</xdr:rowOff>
        </xdr:from>
        <xdr:to>
          <xdr:col>7</xdr:col>
          <xdr:colOff>628650</xdr:colOff>
          <xdr:row>1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</xdr:row>
          <xdr:rowOff>0</xdr:rowOff>
        </xdr:from>
        <xdr:to>
          <xdr:col>7</xdr:col>
          <xdr:colOff>628650</xdr:colOff>
          <xdr:row>2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3</xdr:row>
          <xdr:rowOff>0</xdr:rowOff>
        </xdr:from>
        <xdr:to>
          <xdr:col>7</xdr:col>
          <xdr:colOff>628650</xdr:colOff>
          <xdr:row>3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</xdr:row>
          <xdr:rowOff>0</xdr:rowOff>
        </xdr:from>
        <xdr:to>
          <xdr:col>7</xdr:col>
          <xdr:colOff>628650</xdr:colOff>
          <xdr:row>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5</xdr:row>
          <xdr:rowOff>0</xdr:rowOff>
        </xdr:from>
        <xdr:to>
          <xdr:col>7</xdr:col>
          <xdr:colOff>628650</xdr:colOff>
          <xdr:row>5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6</xdr:row>
          <xdr:rowOff>0</xdr:rowOff>
        </xdr:from>
        <xdr:to>
          <xdr:col>7</xdr:col>
          <xdr:colOff>628650</xdr:colOff>
          <xdr:row>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7</xdr:row>
          <xdr:rowOff>0</xdr:rowOff>
        </xdr:from>
        <xdr:to>
          <xdr:col>7</xdr:col>
          <xdr:colOff>628650</xdr:colOff>
          <xdr:row>7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1</xdr:row>
          <xdr:rowOff>47625</xdr:rowOff>
        </xdr:from>
        <xdr:to>
          <xdr:col>8</xdr:col>
          <xdr:colOff>657225</xdr:colOff>
          <xdr:row>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2</xdr:row>
          <xdr:rowOff>0</xdr:rowOff>
        </xdr:from>
        <xdr:to>
          <xdr:col>8</xdr:col>
          <xdr:colOff>657225</xdr:colOff>
          <xdr:row>2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3</xdr:row>
          <xdr:rowOff>0</xdr:rowOff>
        </xdr:from>
        <xdr:to>
          <xdr:col>8</xdr:col>
          <xdr:colOff>657225</xdr:colOff>
          <xdr:row>3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</xdr:row>
          <xdr:rowOff>0</xdr:rowOff>
        </xdr:from>
        <xdr:to>
          <xdr:col>8</xdr:col>
          <xdr:colOff>657225</xdr:colOff>
          <xdr:row>4</xdr:row>
          <xdr:rowOff>190500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5</xdr:row>
          <xdr:rowOff>47625</xdr:rowOff>
        </xdr:from>
        <xdr:to>
          <xdr:col>8</xdr:col>
          <xdr:colOff>657225</xdr:colOff>
          <xdr:row>6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6</xdr:row>
          <xdr:rowOff>47625</xdr:rowOff>
        </xdr:from>
        <xdr:to>
          <xdr:col>8</xdr:col>
          <xdr:colOff>657225</xdr:colOff>
          <xdr:row>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7</xdr:row>
          <xdr:rowOff>0</xdr:rowOff>
        </xdr:from>
        <xdr:to>
          <xdr:col>8</xdr:col>
          <xdr:colOff>657225</xdr:colOff>
          <xdr:row>7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361950</xdr:colOff>
          <xdr:row>8</xdr:row>
          <xdr:rowOff>0</xdr:rowOff>
        </xdr:from>
        <xdr:ext cx="266700" cy="190500"/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9C2860EE-98D0-488D-BDD1-C08A22F24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390525</xdr:colOff>
          <xdr:row>8</xdr:row>
          <xdr:rowOff>0</xdr:rowOff>
        </xdr:from>
        <xdr:ext cx="266700" cy="190500"/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DBBB2E79-C296-4F94-AF46-4CFA94C2C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Rabaty" displayName="tblRabaty" ref="A1:B8" totalsRowShown="0">
  <autoFilter ref="A1:B8" xr:uid="{00000000-0009-0000-0100-000001000000}"/>
  <tableColumns count="2">
    <tableColumn id="1" xr3:uid="{00000000-0010-0000-0000-000001000000}" name="Liczba osób"/>
    <tableColumn id="2" xr3:uid="{00000000-0010-0000-0000-000002000000}" name="Rabat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Z30"/>
  <sheetViews>
    <sheetView tabSelected="1" workbookViewId="0">
      <selection activeCell="E22" sqref="E22"/>
    </sheetView>
  </sheetViews>
  <sheetFormatPr defaultColWidth="0" defaultRowHeight="15" zeroHeight="1" x14ac:dyDescent="0.25"/>
  <cols>
    <col min="1" max="26" width="9.140625" customWidth="1"/>
    <col min="27" max="16384" width="9.140625" hidden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x14ac:dyDescent="0.35">
      <c r="A18" s="1"/>
      <c r="B18" s="1"/>
      <c r="C18" s="2" t="s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8B505"/>
  </sheetPr>
  <dimension ref="A1:T28"/>
  <sheetViews>
    <sheetView workbookViewId="0">
      <selection activeCell="B16" sqref="B16"/>
    </sheetView>
  </sheetViews>
  <sheetFormatPr defaultColWidth="0" defaultRowHeight="15" zeroHeight="1" x14ac:dyDescent="0.25"/>
  <cols>
    <col min="1" max="1" width="3" bestFit="1" customWidth="1"/>
    <col min="2" max="2" width="38.7109375" bestFit="1" customWidth="1"/>
    <col min="3" max="3" width="14.5703125" customWidth="1"/>
    <col min="4" max="4" width="11.5703125" bestFit="1" customWidth="1"/>
    <col min="5" max="5" width="11.42578125" hidden="1" customWidth="1"/>
    <col min="6" max="6" width="15.42578125" customWidth="1"/>
    <col min="7" max="7" width="9.140625" customWidth="1"/>
    <col min="8" max="9" width="14.85546875" customWidth="1"/>
    <col min="10" max="10" width="13.7109375" customWidth="1"/>
    <col min="11" max="11" width="13" customWidth="1"/>
    <col min="12" max="12" width="12.42578125" style="9" customWidth="1"/>
    <col min="13" max="16" width="9.140625" style="9" customWidth="1"/>
    <col min="17" max="19" width="0" style="9" hidden="1" customWidth="1"/>
    <col min="20" max="20" width="0" style="9" hidden="1"/>
    <col min="21" max="16384" width="9.140625" style="9" hidden="1"/>
  </cols>
  <sheetData>
    <row r="1" spans="1:16" ht="45" x14ac:dyDescent="0.25">
      <c r="A1" s="16" t="s">
        <v>1</v>
      </c>
      <c r="B1" s="17" t="s">
        <v>2</v>
      </c>
      <c r="C1" s="17" t="s">
        <v>24</v>
      </c>
      <c r="D1" s="17" t="s">
        <v>30</v>
      </c>
      <c r="E1" s="17" t="s">
        <v>10</v>
      </c>
      <c r="F1" s="17" t="s">
        <v>3</v>
      </c>
      <c r="G1" s="17" t="s">
        <v>20</v>
      </c>
      <c r="H1" s="16" t="s">
        <v>28</v>
      </c>
      <c r="I1" s="16" t="s">
        <v>29</v>
      </c>
      <c r="J1" s="17" t="s">
        <v>11</v>
      </c>
      <c r="K1" s="17" t="s">
        <v>21</v>
      </c>
      <c r="L1" s="17" t="s">
        <v>26</v>
      </c>
      <c r="M1" s="11"/>
      <c r="N1" s="11"/>
      <c r="O1" s="11"/>
      <c r="P1" s="11"/>
    </row>
    <row r="2" spans="1:16" ht="18.75" x14ac:dyDescent="0.3">
      <c r="A2" s="5">
        <f>IF(LEN(B2)&gt;0,ROW()-1,"")</f>
        <v>1</v>
      </c>
      <c r="B2" s="6" t="s">
        <v>14</v>
      </c>
      <c r="C2" s="6" t="s">
        <v>4</v>
      </c>
      <c r="D2" s="7">
        <v>400</v>
      </c>
      <c r="E2" s="7">
        <f>ROUND(D2*(1+0%),2)</f>
        <v>400</v>
      </c>
      <c r="F2" s="13">
        <v>10</v>
      </c>
      <c r="G2" s="8">
        <f>VLOOKUP($F2,tblRabaty[],2,1)+IF(H2,15%,0%)+IF(I2,15%,0%)</f>
        <v>0.5</v>
      </c>
      <c r="H2" s="22" t="b">
        <v>1</v>
      </c>
      <c r="I2" s="23" t="b">
        <v>1</v>
      </c>
      <c r="J2" s="15">
        <f t="shared" ref="J2:J8" si="0">D2*(1-G2)</f>
        <v>200</v>
      </c>
      <c r="K2" s="15">
        <f>J2*10</f>
        <v>2000</v>
      </c>
      <c r="L2" s="15">
        <f>K2*1.23</f>
        <v>2460</v>
      </c>
      <c r="M2" s="11"/>
      <c r="N2" s="11"/>
      <c r="O2" s="11"/>
      <c r="P2" s="11"/>
    </row>
    <row r="3" spans="1:16" ht="18.75" x14ac:dyDescent="0.3">
      <c r="A3" s="19">
        <f t="shared" ref="A3:A28" si="1">IF(LEN(B3)&gt;0,ROW()-1,"")</f>
        <v>2</v>
      </c>
      <c r="B3" s="20" t="s">
        <v>15</v>
      </c>
      <c r="C3" s="20" t="s">
        <v>5</v>
      </c>
      <c r="D3" s="21">
        <v>480</v>
      </c>
      <c r="E3" s="21">
        <f>ROUND(D3*(1+0%),2)</f>
        <v>480</v>
      </c>
      <c r="F3" s="14">
        <v>10</v>
      </c>
      <c r="G3" s="8">
        <f>VLOOKUP($F3,tblRabaty[],2,1)+IF(H3,15%,0%)+IF(I3,15%,0%)</f>
        <v>0.5</v>
      </c>
      <c r="H3" s="24" t="b">
        <v>1</v>
      </c>
      <c r="I3" s="25" t="b">
        <v>1</v>
      </c>
      <c r="J3" s="21">
        <f t="shared" si="0"/>
        <v>240</v>
      </c>
      <c r="K3" s="21">
        <f t="shared" ref="K3:K9" si="2">J3*10</f>
        <v>2400</v>
      </c>
      <c r="L3" s="21">
        <f t="shared" ref="L3:L8" si="3">K3*1.23</f>
        <v>2952</v>
      </c>
      <c r="M3" s="11"/>
      <c r="N3" s="11"/>
      <c r="O3" s="11"/>
      <c r="P3" s="11"/>
    </row>
    <row r="4" spans="1:16" ht="18.75" x14ac:dyDescent="0.3">
      <c r="A4" s="5">
        <f t="shared" si="1"/>
        <v>3</v>
      </c>
      <c r="B4" s="6" t="s">
        <v>16</v>
      </c>
      <c r="C4" s="6" t="s">
        <v>6</v>
      </c>
      <c r="D4" s="7">
        <v>550</v>
      </c>
      <c r="E4" s="7">
        <f t="shared" ref="E4:E9" si="4">ROUND(D4*(1+0%),2)</f>
        <v>550</v>
      </c>
      <c r="F4" s="13">
        <v>10</v>
      </c>
      <c r="G4" s="8">
        <f>VLOOKUP($F4,tblRabaty[],2,1)+IF(H4,15%,0%)+IF(I4,15%,0%)</f>
        <v>0.5</v>
      </c>
      <c r="H4" s="22" t="b">
        <v>1</v>
      </c>
      <c r="I4" s="23" t="b">
        <v>1</v>
      </c>
      <c r="J4" s="15">
        <f t="shared" si="0"/>
        <v>275</v>
      </c>
      <c r="K4" s="15">
        <f t="shared" si="2"/>
        <v>2750</v>
      </c>
      <c r="L4" s="15">
        <f t="shared" si="3"/>
        <v>3382.5</v>
      </c>
      <c r="M4" s="11"/>
      <c r="N4" s="11"/>
      <c r="O4" s="11"/>
      <c r="P4" s="11"/>
    </row>
    <row r="5" spans="1:16" ht="18.75" x14ac:dyDescent="0.3">
      <c r="A5" s="5">
        <f t="shared" si="1"/>
        <v>4</v>
      </c>
      <c r="B5" s="6" t="s">
        <v>17</v>
      </c>
      <c r="C5" s="6" t="s">
        <v>7</v>
      </c>
      <c r="D5" s="7">
        <v>750</v>
      </c>
      <c r="E5" s="7">
        <f t="shared" si="4"/>
        <v>750</v>
      </c>
      <c r="F5" s="13">
        <v>10</v>
      </c>
      <c r="G5" s="8">
        <f>VLOOKUP($F5,tblRabaty[],2,1)+IF(H5,15%,0%)+IF(I5,15%,0%)</f>
        <v>0.5</v>
      </c>
      <c r="H5" s="22" t="b">
        <v>1</v>
      </c>
      <c r="I5" s="23" t="b">
        <v>1</v>
      </c>
      <c r="J5" s="15">
        <f t="shared" si="0"/>
        <v>375</v>
      </c>
      <c r="K5" s="15">
        <f t="shared" si="2"/>
        <v>3750</v>
      </c>
      <c r="L5" s="15">
        <f t="shared" si="3"/>
        <v>4612.5</v>
      </c>
      <c r="M5" s="11"/>
      <c r="N5" s="11"/>
      <c r="O5" s="11"/>
      <c r="P5" s="11"/>
    </row>
    <row r="6" spans="1:16" ht="18.75" x14ac:dyDescent="0.3">
      <c r="A6" s="5">
        <f t="shared" si="1"/>
        <v>5</v>
      </c>
      <c r="B6" s="6" t="s">
        <v>12</v>
      </c>
      <c r="C6" s="6" t="s">
        <v>8</v>
      </c>
      <c r="D6" s="7">
        <v>450</v>
      </c>
      <c r="E6" s="7">
        <f t="shared" si="4"/>
        <v>450</v>
      </c>
      <c r="F6" s="13">
        <v>10</v>
      </c>
      <c r="G6" s="8">
        <f>VLOOKUP($F6,tblRabaty[],2,1)+IF(H6,15%,0%)+IF(I6,15%,0%)</f>
        <v>0.5</v>
      </c>
      <c r="H6" s="22" t="b">
        <v>1</v>
      </c>
      <c r="I6" s="23" t="b">
        <v>1</v>
      </c>
      <c r="J6" s="15">
        <f t="shared" si="0"/>
        <v>225</v>
      </c>
      <c r="K6" s="15">
        <f t="shared" si="2"/>
        <v>2250</v>
      </c>
      <c r="L6" s="15">
        <f t="shared" si="3"/>
        <v>2767.5</v>
      </c>
      <c r="M6" s="11"/>
      <c r="N6" s="11"/>
      <c r="O6" s="12"/>
      <c r="P6" s="11"/>
    </row>
    <row r="7" spans="1:16" ht="18.75" x14ac:dyDescent="0.3">
      <c r="A7" s="5">
        <f t="shared" si="1"/>
        <v>6</v>
      </c>
      <c r="B7" s="6" t="s">
        <v>13</v>
      </c>
      <c r="C7" s="6" t="s">
        <v>9</v>
      </c>
      <c r="D7" s="7">
        <v>600</v>
      </c>
      <c r="E7" s="7">
        <f t="shared" si="4"/>
        <v>600</v>
      </c>
      <c r="F7" s="13">
        <v>10</v>
      </c>
      <c r="G7" s="8">
        <f>VLOOKUP($F7,tblRabaty[],2,1)+IF(H7,15%,0%)+IF(I7,15%,0%)</f>
        <v>0.5</v>
      </c>
      <c r="H7" s="22" t="b">
        <v>1</v>
      </c>
      <c r="I7" s="23" t="b">
        <v>1</v>
      </c>
      <c r="J7" s="15">
        <f t="shared" si="0"/>
        <v>300</v>
      </c>
      <c r="K7" s="15">
        <f t="shared" si="2"/>
        <v>3000</v>
      </c>
      <c r="L7" s="15">
        <f t="shared" si="3"/>
        <v>3690</v>
      </c>
      <c r="M7" s="11"/>
      <c r="N7" s="11"/>
      <c r="O7" s="11"/>
      <c r="P7" s="11"/>
    </row>
    <row r="8" spans="1:16" ht="18.75" x14ac:dyDescent="0.3">
      <c r="A8" s="5">
        <f t="shared" si="1"/>
        <v>7</v>
      </c>
      <c r="B8" s="6" t="s">
        <v>22</v>
      </c>
      <c r="C8" s="6" t="s">
        <v>23</v>
      </c>
      <c r="D8" s="7">
        <v>550</v>
      </c>
      <c r="E8" s="7">
        <f t="shared" si="4"/>
        <v>550</v>
      </c>
      <c r="F8" s="13">
        <v>10</v>
      </c>
      <c r="G8" s="8">
        <f>VLOOKUP($F8,tblRabaty[],2,1)+IF(H8,15%,0%)+IF(I8,15%,0%)</f>
        <v>0.5</v>
      </c>
      <c r="H8" s="22" t="b">
        <v>1</v>
      </c>
      <c r="I8" s="23" t="b">
        <v>1</v>
      </c>
      <c r="J8" s="15">
        <f t="shared" si="0"/>
        <v>275</v>
      </c>
      <c r="K8" s="15">
        <f t="shared" si="2"/>
        <v>2750</v>
      </c>
      <c r="L8" s="15">
        <f t="shared" si="3"/>
        <v>3382.5</v>
      </c>
      <c r="M8" s="11"/>
      <c r="N8" s="11"/>
      <c r="O8" s="11"/>
      <c r="P8" s="11"/>
    </row>
    <row r="9" spans="1:16" ht="18.75" x14ac:dyDescent="0.3">
      <c r="A9" s="5">
        <f t="shared" ref="A9" si="5">IF(LEN(B9)&gt;0,ROW()-1,"")</f>
        <v>8</v>
      </c>
      <c r="B9" s="6" t="s">
        <v>25</v>
      </c>
      <c r="C9" s="6" t="s">
        <v>23</v>
      </c>
      <c r="D9" s="7">
        <v>700</v>
      </c>
      <c r="E9" s="7">
        <f t="shared" si="4"/>
        <v>700</v>
      </c>
      <c r="F9" s="13">
        <v>10</v>
      </c>
      <c r="G9" s="8">
        <f>VLOOKUP($F9,tblRabaty[],2,1)+IF(H9,15%,0%)+IF(I9,15%,0%)</f>
        <v>0.5</v>
      </c>
      <c r="H9" s="22" t="b">
        <v>1</v>
      </c>
      <c r="I9" s="23" t="b">
        <v>1</v>
      </c>
      <c r="J9" s="15">
        <f>D9*(1-G9)</f>
        <v>350</v>
      </c>
      <c r="K9" s="15">
        <f t="shared" si="2"/>
        <v>3500</v>
      </c>
      <c r="L9" s="15">
        <f t="shared" ref="L9" si="6">K9*1.23</f>
        <v>4305</v>
      </c>
      <c r="M9" s="11"/>
      <c r="N9" s="11"/>
      <c r="O9" s="11"/>
      <c r="P9" s="11"/>
    </row>
    <row r="10" spans="1:16" x14ac:dyDescent="0.25">
      <c r="A10" s="10" t="str">
        <f t="shared" si="1"/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x14ac:dyDescent="0.25">
      <c r="A11" s="10" t="str">
        <f t="shared" si="1"/>
        <v/>
      </c>
      <c r="B11" s="11"/>
      <c r="C11" s="11"/>
      <c r="D11" s="11"/>
      <c r="E11" s="11"/>
      <c r="F11" s="11"/>
      <c r="G11" s="11"/>
      <c r="H11" s="18" t="s">
        <v>27</v>
      </c>
      <c r="I11" s="18" t="s">
        <v>27</v>
      </c>
      <c r="J11" s="11"/>
      <c r="K11" s="11"/>
      <c r="L11" s="11"/>
      <c r="M11" s="11"/>
      <c r="N11" s="11"/>
      <c r="O11" s="11"/>
      <c r="P11" s="11"/>
    </row>
    <row r="12" spans="1:16" x14ac:dyDescent="0.25">
      <c r="A12" s="10" t="str">
        <f t="shared" si="1"/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5">
      <c r="A13" s="10" t="str">
        <f t="shared" si="1"/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0" t="str">
        <f t="shared" si="1"/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5">
      <c r="A15" s="10" t="str">
        <f t="shared" si="1"/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A16" s="10" t="str">
        <f t="shared" si="1"/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0" t="str">
        <f t="shared" si="1"/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5">
      <c r="A18" s="10" t="str">
        <f t="shared" si="1"/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5">
      <c r="A19" s="10" t="str">
        <f t="shared" si="1"/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5">
      <c r="A20" s="10" t="str">
        <f t="shared" si="1"/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idden="1" x14ac:dyDescent="0.25">
      <c r="A21" s="4" t="str">
        <f t="shared" si="1"/>
        <v/>
      </c>
    </row>
    <row r="22" spans="1:16" hidden="1" x14ac:dyDescent="0.25">
      <c r="A22" s="4"/>
    </row>
    <row r="23" spans="1:16" hidden="1" x14ac:dyDescent="0.25">
      <c r="A23" s="4" t="str">
        <f t="shared" si="1"/>
        <v/>
      </c>
    </row>
    <row r="24" spans="1:16" hidden="1" x14ac:dyDescent="0.25">
      <c r="A24" s="4" t="str">
        <f t="shared" si="1"/>
        <v/>
      </c>
    </row>
    <row r="25" spans="1:16" hidden="1" x14ac:dyDescent="0.25">
      <c r="A25" s="4" t="str">
        <f t="shared" si="1"/>
        <v/>
      </c>
    </row>
    <row r="26" spans="1:16" hidden="1" x14ac:dyDescent="0.25">
      <c r="A26" s="4" t="str">
        <f t="shared" si="1"/>
        <v/>
      </c>
    </row>
    <row r="27" spans="1:16" hidden="1" x14ac:dyDescent="0.25">
      <c r="A27" s="4" t="str">
        <f t="shared" si="1"/>
        <v/>
      </c>
    </row>
    <row r="28" spans="1:16" hidden="1" x14ac:dyDescent="0.25">
      <c r="A28" s="4" t="str">
        <f t="shared" si="1"/>
        <v/>
      </c>
    </row>
  </sheetData>
  <sheetProtection algorithmName="SHA-512" hashValue="Z2SorEbCXAxvsJ62R6QtXUftu7Qu2EylBP1IHBJAyCcPU24s8h84QhVYBbj3wkXMepem962RCtHg2zPr9QDz3A==" saltValue="6qHK5kc0bbMxzI7pb1YMyw==" spinCount="100000" sheet="1" objects="1" scenarios="1" selectLockedCells="1"/>
  <pageMargins left="0.7" right="0.7" top="0.75" bottom="0.75" header="0.3" footer="0.3"/>
  <pageSetup paperSize="9" orientation="portrait" r:id="rId1"/>
  <ignoredErrors>
    <ignoredError sqref="A10:A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361950</xdr:colOff>
                    <xdr:row>1</xdr:row>
                    <xdr:rowOff>0</xdr:rowOff>
                  </from>
                  <to>
                    <xdr:col>7</xdr:col>
                    <xdr:colOff>628650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361950</xdr:colOff>
                    <xdr:row>2</xdr:row>
                    <xdr:rowOff>0</xdr:rowOff>
                  </from>
                  <to>
                    <xdr:col>7</xdr:col>
                    <xdr:colOff>628650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361950</xdr:colOff>
                    <xdr:row>3</xdr:row>
                    <xdr:rowOff>0</xdr:rowOff>
                  </from>
                  <to>
                    <xdr:col>7</xdr:col>
                    <xdr:colOff>628650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361950</xdr:colOff>
                    <xdr:row>4</xdr:row>
                    <xdr:rowOff>0</xdr:rowOff>
                  </from>
                  <to>
                    <xdr:col>7</xdr:col>
                    <xdr:colOff>628650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361950</xdr:colOff>
                    <xdr:row>5</xdr:row>
                    <xdr:rowOff>0</xdr:rowOff>
                  </from>
                  <to>
                    <xdr:col>7</xdr:col>
                    <xdr:colOff>628650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361950</xdr:colOff>
                    <xdr:row>6</xdr:row>
                    <xdr:rowOff>0</xdr:rowOff>
                  </from>
                  <to>
                    <xdr:col>7</xdr:col>
                    <xdr:colOff>628650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361950</xdr:colOff>
                    <xdr:row>7</xdr:row>
                    <xdr:rowOff>0</xdr:rowOff>
                  </from>
                  <to>
                    <xdr:col>7</xdr:col>
                    <xdr:colOff>628650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8</xdr:col>
                    <xdr:colOff>390525</xdr:colOff>
                    <xdr:row>1</xdr:row>
                    <xdr:rowOff>47625</xdr:rowOff>
                  </from>
                  <to>
                    <xdr:col>8</xdr:col>
                    <xdr:colOff>657225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390525</xdr:colOff>
                    <xdr:row>2</xdr:row>
                    <xdr:rowOff>0</xdr:rowOff>
                  </from>
                  <to>
                    <xdr:col>8</xdr:col>
                    <xdr:colOff>657225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390525</xdr:colOff>
                    <xdr:row>3</xdr:row>
                    <xdr:rowOff>0</xdr:rowOff>
                  </from>
                  <to>
                    <xdr:col>8</xdr:col>
                    <xdr:colOff>657225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8</xdr:col>
                    <xdr:colOff>390525</xdr:colOff>
                    <xdr:row>4</xdr:row>
                    <xdr:rowOff>0</xdr:rowOff>
                  </from>
                  <to>
                    <xdr:col>8</xdr:col>
                    <xdr:colOff>657225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8</xdr:col>
                    <xdr:colOff>390525</xdr:colOff>
                    <xdr:row>5</xdr:row>
                    <xdr:rowOff>47625</xdr:rowOff>
                  </from>
                  <to>
                    <xdr:col>8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8</xdr:col>
                    <xdr:colOff>390525</xdr:colOff>
                    <xdr:row>6</xdr:row>
                    <xdr:rowOff>47625</xdr:rowOff>
                  </from>
                  <to>
                    <xdr:col>8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8</xdr:col>
                    <xdr:colOff>390525</xdr:colOff>
                    <xdr:row>7</xdr:row>
                    <xdr:rowOff>0</xdr:rowOff>
                  </from>
                  <to>
                    <xdr:col>8</xdr:col>
                    <xdr:colOff>657225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7</xdr:col>
                    <xdr:colOff>361950</xdr:colOff>
                    <xdr:row>8</xdr:row>
                    <xdr:rowOff>0</xdr:rowOff>
                  </from>
                  <to>
                    <xdr:col>7</xdr:col>
                    <xdr:colOff>628650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8</xdr:col>
                    <xdr:colOff>390525</xdr:colOff>
                    <xdr:row>8</xdr:row>
                    <xdr:rowOff>0</xdr:rowOff>
                  </from>
                  <to>
                    <xdr:col>8</xdr:col>
                    <xdr:colOff>657225</xdr:colOff>
                    <xdr:row>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B8"/>
  <sheetViews>
    <sheetView workbookViewId="0">
      <selection activeCell="C19" sqref="C1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18</v>
      </c>
      <c r="B1" t="s">
        <v>19</v>
      </c>
    </row>
    <row r="2" spans="1:2" x14ac:dyDescent="0.25">
      <c r="A2">
        <v>0</v>
      </c>
      <c r="B2" s="3">
        <v>0.2</v>
      </c>
    </row>
    <row r="3" spans="1:2" x14ac:dyDescent="0.25">
      <c r="A3">
        <v>3</v>
      </c>
      <c r="B3" s="3">
        <v>0.2</v>
      </c>
    </row>
    <row r="4" spans="1:2" x14ac:dyDescent="0.25">
      <c r="A4">
        <v>4</v>
      </c>
      <c r="B4" s="3">
        <v>0.2</v>
      </c>
    </row>
    <row r="5" spans="1:2" x14ac:dyDescent="0.25">
      <c r="A5">
        <v>5</v>
      </c>
      <c r="B5" s="3">
        <v>0.2</v>
      </c>
    </row>
    <row r="6" spans="1:2" x14ac:dyDescent="0.25">
      <c r="A6">
        <v>8</v>
      </c>
      <c r="B6" s="3">
        <v>0.2</v>
      </c>
    </row>
    <row r="7" spans="1:2" x14ac:dyDescent="0.25">
      <c r="A7">
        <v>10</v>
      </c>
      <c r="B7" s="3">
        <v>0.2</v>
      </c>
    </row>
    <row r="8" spans="1:2" x14ac:dyDescent="0.25">
      <c r="A8">
        <v>15</v>
      </c>
      <c r="B8" s="3">
        <v>0.2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Szkoll</vt:lpstr>
      <vt:lpstr>Kalkulator szkoleń</vt:lpstr>
    </vt:vector>
  </TitlesOfParts>
  <Company>Polkomtel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Wojtysiak</dc:creator>
  <cp:lastModifiedBy>Sebastian Wojtysiak</cp:lastModifiedBy>
  <dcterms:created xsi:type="dcterms:W3CDTF">2021-07-07T14:11:28Z</dcterms:created>
  <dcterms:modified xsi:type="dcterms:W3CDTF">2025-05-22T17:08:29Z</dcterms:modified>
</cp:coreProperties>
</file>